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8_2" sheetId="1" r:id="rId1"/>
    <sheet name="Z8_2" sheetId="2" state="hidden" r:id="rId2"/>
  </sheets>
  <definedNames>
    <definedName name="Z8_2">'Z8_2'!$A$1:$C$28</definedName>
    <definedName name="_xlnm.Print_Area" localSheetId="0">'8_2'!$A$1:$Q$40</definedName>
  </definedNames>
  <calcPr fullCalcOnLoad="1"/>
</workbook>
</file>

<file path=xl/sharedStrings.xml><?xml version="1.0" encoding="utf-8"?>
<sst xmlns="http://schemas.openxmlformats.org/spreadsheetml/2006/main" count="90" uniqueCount="74">
  <si>
    <t>Таблиця 8.2</t>
  </si>
  <si>
    <t>Якість розгляду адміністративних справ окружними адміністративними судами</t>
  </si>
  <si>
    <t>Скасовано та змінено апеляційними адміністративними судами постанов окружних адміністративних судів</t>
  </si>
  <si>
    <t>№ з/п</t>
  </si>
  <si>
    <t>Область
(регіон)</t>
  </si>
  <si>
    <t>Розглянуто справ окружними адміністративними судами з прийняттям постанови</t>
  </si>
  <si>
    <t>Усього скасовано постанов суду</t>
  </si>
  <si>
    <t>Усього змінено постанов суду</t>
  </si>
  <si>
    <t>УСЬОГО скасовано та змінено постанов суду</t>
  </si>
  <si>
    <t>I півріччя 2012</t>
  </si>
  <si>
    <t>I півріччя 2013</t>
  </si>
  <si>
    <t>абс.</t>
  </si>
  <si>
    <t>% питома вага*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</si>
  <si>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</si>
  <si>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</si>
  <si>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</si>
  <si>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</si>
  <si>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</si>
  <si>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</si>
  <si>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</si>
  <si>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</si>
  <si>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</si>
  <si>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</si>
  <si>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</si>
  <si>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</si>
  <si>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</si>
  <si>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</si>
  <si>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</si>
  <si>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</si>
  <si>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</si>
  <si>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</si>
  <si>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</si>
  <si>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</si>
  <si>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</si>
  <si>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</si>
  <si>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</si>
  <si>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</si>
  <si>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</si>
  <si>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</si>
  <si>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</si>
  <si>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</si>
  <si>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</si>
  <si>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</si>
  <si>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*% – від числа справ, розглянутих місцевими судами з прийняттям постанови</t>
  </si>
  <si>
    <t>kobl</t>
  </si>
  <si>
    <t>kr</t>
  </si>
  <si>
    <t>F1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</si>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</sst>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NumberFormat="1" applyAlignment="1" quotePrefix="1">
      <alignment/>
    </xf>
    <xf numFmtId="0" fontId="1" fillId="0" borderId="0" xfId="0" applyFont="1" applyAlignment="1">
      <alignment horizontal="center"/>
    </xf>
    <xf numFmtId="0" fontId="7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1" fontId="1" fillId="0" borderId="10" xfId="0" applyNumberFormat="1" applyFont="1" applyBorder="1" applyAlignment="1" applyProtection="1">
      <alignment vertical="center" wrapText="1"/>
      <protection locked="0"/>
    </xf>
    <xf numFmtId="2" fontId="1" fillId="33" borderId="10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vertical="center" wrapText="1"/>
    </xf>
    <xf numFmtId="1" fontId="7" fillId="34" borderId="10" xfId="0" applyNumberFormat="1" applyFont="1" applyFill="1" applyBorder="1" applyAlignment="1" applyProtection="1">
      <alignment vertical="center" wrapText="1"/>
      <protection locked="0"/>
    </xf>
    <xf numFmtId="2" fontId="7" fillId="34" borderId="10" xfId="0" applyNumberFormat="1" applyFont="1" applyFill="1" applyBorder="1" applyAlignment="1">
      <alignment vertical="center"/>
    </xf>
    <xf numFmtId="1" fontId="7" fillId="34" borderId="10" xfId="0" applyNumberFormat="1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textRotation="90" wrapText="1"/>
    </xf>
    <xf numFmtId="0" fontId="6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00390625" style="1" customWidth="1"/>
    <col min="2" max="2" width="3.375" style="1" customWidth="1"/>
    <col min="3" max="3" width="24.875" style="1" customWidth="1"/>
    <col min="4" max="4" width="9.125" style="1" customWidth="1"/>
    <col min="5" max="5" width="9.375" style="1" customWidth="1"/>
    <col min="6" max="6" width="8.125" style="1" customWidth="1"/>
    <col min="7" max="7" width="9.125" style="1" customWidth="1"/>
    <col min="8" max="8" width="7.625" style="7" customWidth="1"/>
    <col min="9" max="9" width="9.125" style="1" customWidth="1"/>
    <col min="10" max="10" width="7.125" style="1" customWidth="1"/>
    <col min="11" max="11" width="9.125" style="1" customWidth="1"/>
    <col min="12" max="12" width="6.75390625" style="7" customWidth="1"/>
    <col min="13" max="13" width="9.125" style="1" customWidth="1"/>
    <col min="14" max="14" width="7.00390625" style="1" customWidth="1"/>
    <col min="15" max="15" width="8.375" style="1" customWidth="1"/>
    <col min="16" max="16" width="6.875" style="1" customWidth="1"/>
    <col min="17" max="17" width="8.375" style="1" customWidth="1"/>
    <col min="18" max="18" width="5.25390625" style="1" customWidth="1"/>
    <col min="19" max="19" width="6.25390625" style="1" customWidth="1"/>
    <col min="20" max="16384" width="9.125" style="1" customWidth="1"/>
  </cols>
  <sheetData>
    <row r="1" ht="12.75">
      <c r="P1" s="2" t="s">
        <v>0</v>
      </c>
    </row>
    <row r="2" spans="1:20" ht="14.2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3"/>
      <c r="S2" s="3"/>
      <c r="T2" s="3"/>
    </row>
    <row r="3" spans="1:20" ht="3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3"/>
      <c r="S3" s="3"/>
      <c r="T3" s="3"/>
    </row>
    <row r="4" spans="1:20" ht="12.75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3"/>
      <c r="S4" s="3"/>
      <c r="T4" s="3"/>
    </row>
    <row r="5" spans="2:20" ht="58.5" customHeight="1">
      <c r="B5" s="28" t="s">
        <v>3</v>
      </c>
      <c r="C5" s="29" t="s">
        <v>4</v>
      </c>
      <c r="D5" s="30" t="s">
        <v>5</v>
      </c>
      <c r="E5" s="30"/>
      <c r="F5" s="30" t="s">
        <v>6</v>
      </c>
      <c r="G5" s="30"/>
      <c r="H5" s="30"/>
      <c r="I5" s="30"/>
      <c r="J5" s="30" t="s">
        <v>7</v>
      </c>
      <c r="K5" s="30"/>
      <c r="L5" s="30"/>
      <c r="M5" s="30"/>
      <c r="N5" s="30" t="s">
        <v>8</v>
      </c>
      <c r="O5" s="30"/>
      <c r="P5" s="30"/>
      <c r="Q5" s="30"/>
      <c r="R5" s="3"/>
      <c r="S5" s="3"/>
      <c r="T5" s="3"/>
    </row>
    <row r="6" spans="2:20" ht="12.75" customHeight="1">
      <c r="B6" s="28"/>
      <c r="C6" s="29"/>
      <c r="D6" s="25" t="s">
        <v>9</v>
      </c>
      <c r="E6" s="25" t="s">
        <v>10</v>
      </c>
      <c r="F6" s="25" t="s">
        <v>9</v>
      </c>
      <c r="G6" s="25"/>
      <c r="H6" s="25" t="s">
        <v>10</v>
      </c>
      <c r="I6" s="25"/>
      <c r="J6" s="25" t="s">
        <v>9</v>
      </c>
      <c r="K6" s="25"/>
      <c r="L6" s="25" t="s">
        <v>10</v>
      </c>
      <c r="M6" s="25"/>
      <c r="N6" s="25" t="s">
        <v>9</v>
      </c>
      <c r="O6" s="25"/>
      <c r="P6" s="25" t="s">
        <v>10</v>
      </c>
      <c r="Q6" s="25"/>
      <c r="R6" s="3"/>
      <c r="S6" s="3"/>
      <c r="T6" s="3"/>
    </row>
    <row r="7" spans="2:20" ht="21" customHeight="1">
      <c r="B7" s="28"/>
      <c r="C7" s="29"/>
      <c r="D7" s="25"/>
      <c r="E7" s="25"/>
      <c r="F7" s="8" t="s">
        <v>11</v>
      </c>
      <c r="G7" s="10" t="s">
        <v>12</v>
      </c>
      <c r="H7" s="8" t="s">
        <v>11</v>
      </c>
      <c r="I7" s="10" t="s">
        <v>12</v>
      </c>
      <c r="J7" s="9" t="s">
        <v>11</v>
      </c>
      <c r="K7" s="10" t="s">
        <v>12</v>
      </c>
      <c r="L7" s="9" t="s">
        <v>11</v>
      </c>
      <c r="M7" s="10" t="s">
        <v>12</v>
      </c>
      <c r="N7" s="11" t="s">
        <v>11</v>
      </c>
      <c r="O7" s="10" t="s">
        <v>12</v>
      </c>
      <c r="P7" s="8" t="s">
        <v>11</v>
      </c>
      <c r="Q7" s="10" t="s">
        <v>12</v>
      </c>
      <c r="R7" s="3"/>
      <c r="S7" s="3"/>
      <c r="T7" s="3"/>
    </row>
    <row r="8" spans="2:20" ht="12" customHeight="1">
      <c r="B8" s="12" t="s">
        <v>13</v>
      </c>
      <c r="C8" s="12" t="s">
        <v>14</v>
      </c>
      <c r="D8" s="12">
        <v>1</v>
      </c>
      <c r="E8" s="12">
        <v>2</v>
      </c>
      <c r="F8" s="12">
        <v>3</v>
      </c>
      <c r="G8" s="13">
        <v>4</v>
      </c>
      <c r="H8" s="12">
        <v>5</v>
      </c>
      <c r="I8" s="13">
        <v>6</v>
      </c>
      <c r="J8" s="12">
        <v>7</v>
      </c>
      <c r="K8" s="13">
        <v>8</v>
      </c>
      <c r="L8" s="12">
        <v>9</v>
      </c>
      <c r="M8" s="13">
        <v>10</v>
      </c>
      <c r="N8" s="14">
        <v>11</v>
      </c>
      <c r="O8" s="13">
        <v>12</v>
      </c>
      <c r="P8" s="12">
        <v>13</v>
      </c>
      <c r="Q8" s="13">
        <v>14</v>
      </c>
      <c r="R8" s="3"/>
      <c r="S8" s="3"/>
      <c r="T8" s="3"/>
    </row>
    <row r="9" spans="2:28" ht="12" customHeight="1">
      <c r="B9" s="15">
        <v>1</v>
      </c>
      <c r="C9" s="5" t="s">
        <v>15</v>
      </c>
      <c r="D9" s="18">
        <v>5953</v>
      </c>
      <c r="E9" s="18">
        <f>'Z8_2'!C2</f>
        <v>5062</v>
      </c>
      <c r="F9" s="19">
        <v>276</v>
      </c>
      <c r="G9" s="20">
        <f>F9/D9*100</f>
        <v>4.636317822946413</v>
      </c>
      <c r="H9" s="19">
        <v>312</v>
      </c>
      <c r="I9" s="20">
        <f>H9/E9*100</f>
        <v>6.16357171078625</v>
      </c>
      <c r="J9" s="19">
        <v>18</v>
      </c>
      <c r="K9" s="20">
        <f>J9/D9*100</f>
        <v>0.30236855367041826</v>
      </c>
      <c r="L9" s="19">
        <v>66</v>
      </c>
      <c r="M9" s="20">
        <f>L9/E9*100</f>
        <v>1.3038324772817067</v>
      </c>
      <c r="N9" s="21">
        <f>SUM(F9,J9)</f>
        <v>294</v>
      </c>
      <c r="O9" s="20">
        <f>N9/D9*100</f>
        <v>4.938686376616832</v>
      </c>
      <c r="P9" s="21">
        <f>SUM(H9,L9)</f>
        <v>378</v>
      </c>
      <c r="Q9" s="20">
        <f>P9/E9*100</f>
        <v>7.467404188067957</v>
      </c>
      <c r="R9" s="3">
        <f>SUM(H9*100/E9)</f>
        <v>6.16357171078625</v>
      </c>
      <c r="S9" s="3">
        <f>SUM(P9*100/E9)</f>
        <v>7.467404188067957</v>
      </c>
      <c r="T9" s="3">
        <f>SUM(L9*100/E9)</f>
        <v>1.303832477281707</v>
      </c>
      <c r="U9" s="3">
        <f>SUM(F9*100/D9)</f>
        <v>4.636317822946413</v>
      </c>
      <c r="V9" s="3">
        <f>SUM(J9*100/D9)</f>
        <v>0.30236855367041826</v>
      </c>
      <c r="W9" s="3">
        <f>SUM(N9*100/D9)</f>
        <v>4.938686376616832</v>
      </c>
      <c r="X9" s="4"/>
      <c r="Y9" s="4"/>
      <c r="AB9" s="4"/>
    </row>
    <row r="10" spans="2:28" ht="12" customHeight="1">
      <c r="B10" s="15">
        <v>2</v>
      </c>
      <c r="C10" s="5" t="s">
        <v>16</v>
      </c>
      <c r="D10" s="18">
        <v>2535</v>
      </c>
      <c r="E10" s="18">
        <f>'Z8_2'!C3</f>
        <v>2330</v>
      </c>
      <c r="F10" s="19">
        <v>115</v>
      </c>
      <c r="G10" s="20">
        <f aca="true" t="shared" si="0" ref="G10:G36">F10/D10*100</f>
        <v>4.536489151873767</v>
      </c>
      <c r="H10" s="19">
        <v>102</v>
      </c>
      <c r="I10" s="20">
        <f aca="true" t="shared" si="1" ref="I10:I36">H10/E10*100</f>
        <v>4.377682403433476</v>
      </c>
      <c r="J10" s="19">
        <v>7</v>
      </c>
      <c r="K10" s="20">
        <f aca="true" t="shared" si="2" ref="K10:K36">J10/D10*100</f>
        <v>0.27613412228796846</v>
      </c>
      <c r="L10" s="19">
        <v>2</v>
      </c>
      <c r="M10" s="20">
        <f aca="true" t="shared" si="3" ref="M10:M35">L10/E10*100</f>
        <v>0.08583690987124463</v>
      </c>
      <c r="N10" s="21">
        <f aca="true" t="shared" si="4" ref="N10:N36">SUM(F10,J10)</f>
        <v>122</v>
      </c>
      <c r="O10" s="20">
        <f aca="true" t="shared" si="5" ref="O10:O36">N10/D10*100</f>
        <v>4.812623274161735</v>
      </c>
      <c r="P10" s="21">
        <f aca="true" t="shared" si="6" ref="P10:P36">SUM(H10,L10)</f>
        <v>104</v>
      </c>
      <c r="Q10" s="20">
        <f aca="true" t="shared" si="7" ref="Q10:Q36">P10/E10*100</f>
        <v>4.463519313304721</v>
      </c>
      <c r="R10" s="3">
        <f aca="true" t="shared" si="8" ref="R10:R36">SUM(H10*100/E10)</f>
        <v>4.377682403433476</v>
      </c>
      <c r="S10" s="3">
        <f aca="true" t="shared" si="9" ref="S10:S36">SUM(P10*100/E10)</f>
        <v>4.463519313304721</v>
      </c>
      <c r="T10" s="3">
        <f aca="true" t="shared" si="10" ref="T10:T36">SUM(L10*100/E10)</f>
        <v>0.08583690987124463</v>
      </c>
      <c r="U10" s="3">
        <f aca="true" t="shared" si="11" ref="U10:U36">SUM(F10*100/D10)</f>
        <v>4.536489151873767</v>
      </c>
      <c r="V10" s="3">
        <f aca="true" t="shared" si="12" ref="V10:V36">SUM(J10*100/D10)</f>
        <v>0.27613412228796846</v>
      </c>
      <c r="W10" s="3">
        <f aca="true" t="shared" si="13" ref="W10:W36">SUM(N10*100/D10)</f>
        <v>4.812623274161735</v>
      </c>
      <c r="X10" s="4"/>
      <c r="Y10" s="4"/>
      <c r="AB10" s="4"/>
    </row>
    <row r="11" spans="2:28" ht="12" customHeight="1">
      <c r="B11" s="15">
        <v>3</v>
      </c>
      <c r="C11" s="5" t="s">
        <v>17</v>
      </c>
      <c r="D11" s="18">
        <v>1600</v>
      </c>
      <c r="E11" s="18">
        <f>'Z8_2'!C4</f>
        <v>1258</v>
      </c>
      <c r="F11" s="19">
        <v>51</v>
      </c>
      <c r="G11" s="20">
        <f t="shared" si="0"/>
        <v>3.1875</v>
      </c>
      <c r="H11" s="19">
        <v>73</v>
      </c>
      <c r="I11" s="20">
        <f t="shared" si="1"/>
        <v>5.802861685214626</v>
      </c>
      <c r="J11" s="19">
        <v>3</v>
      </c>
      <c r="K11" s="20">
        <f t="shared" si="2"/>
        <v>0.1875</v>
      </c>
      <c r="L11" s="19">
        <v>3</v>
      </c>
      <c r="M11" s="20">
        <f t="shared" si="3"/>
        <v>0.23847376788553257</v>
      </c>
      <c r="N11" s="21">
        <f t="shared" si="4"/>
        <v>54</v>
      </c>
      <c r="O11" s="20">
        <f t="shared" si="5"/>
        <v>3.375</v>
      </c>
      <c r="P11" s="21">
        <f t="shared" si="6"/>
        <v>76</v>
      </c>
      <c r="Q11" s="20">
        <f t="shared" si="7"/>
        <v>6.041335453100159</v>
      </c>
      <c r="R11" s="3">
        <f t="shared" si="8"/>
        <v>5.802861685214626</v>
      </c>
      <c r="S11" s="3">
        <f t="shared" si="9"/>
        <v>6.041335453100159</v>
      </c>
      <c r="T11" s="3">
        <f t="shared" si="10"/>
        <v>0.2384737678855326</v>
      </c>
      <c r="U11" s="3">
        <f t="shared" si="11"/>
        <v>3.1875</v>
      </c>
      <c r="V11" s="3">
        <f t="shared" si="12"/>
        <v>0.1875</v>
      </c>
      <c r="W11" s="3">
        <f t="shared" si="13"/>
        <v>3.375</v>
      </c>
      <c r="X11" s="4"/>
      <c r="Y11" s="4"/>
      <c r="AB11" s="4"/>
    </row>
    <row r="12" spans="2:28" ht="12" customHeight="1">
      <c r="B12" s="15">
        <v>4</v>
      </c>
      <c r="C12" s="5" t="s">
        <v>18</v>
      </c>
      <c r="D12" s="18">
        <v>6984</v>
      </c>
      <c r="E12" s="18">
        <f>'Z8_2'!C5</f>
        <v>6935</v>
      </c>
      <c r="F12" s="19">
        <v>356</v>
      </c>
      <c r="G12" s="20">
        <f t="shared" si="0"/>
        <v>5.097365406643757</v>
      </c>
      <c r="H12" s="19">
        <v>467</v>
      </c>
      <c r="I12" s="20">
        <f t="shared" si="1"/>
        <v>6.733958183129056</v>
      </c>
      <c r="J12" s="19">
        <v>8</v>
      </c>
      <c r="K12" s="20">
        <f t="shared" si="2"/>
        <v>0.11454753722794961</v>
      </c>
      <c r="L12" s="19">
        <v>8</v>
      </c>
      <c r="M12" s="20">
        <f t="shared" si="3"/>
        <v>0.11535688536409518</v>
      </c>
      <c r="N12" s="21">
        <f t="shared" si="4"/>
        <v>364</v>
      </c>
      <c r="O12" s="20">
        <f t="shared" si="5"/>
        <v>5.211912943871707</v>
      </c>
      <c r="P12" s="21">
        <f t="shared" si="6"/>
        <v>475</v>
      </c>
      <c r="Q12" s="20">
        <f t="shared" si="7"/>
        <v>6.8493150684931505</v>
      </c>
      <c r="R12" s="3">
        <f t="shared" si="8"/>
        <v>6.733958183129055</v>
      </c>
      <c r="S12" s="3">
        <f t="shared" si="9"/>
        <v>6.8493150684931505</v>
      </c>
      <c r="T12" s="3">
        <f t="shared" si="10"/>
        <v>0.11535688536409516</v>
      </c>
      <c r="U12" s="3">
        <f t="shared" si="11"/>
        <v>5.097365406643757</v>
      </c>
      <c r="V12" s="3">
        <f t="shared" si="12"/>
        <v>0.1145475372279496</v>
      </c>
      <c r="W12" s="3">
        <f t="shared" si="13"/>
        <v>5.211912943871707</v>
      </c>
      <c r="X12" s="4"/>
      <c r="Y12" s="4"/>
      <c r="AB12" s="4"/>
    </row>
    <row r="13" spans="2:28" ht="12" customHeight="1">
      <c r="B13" s="15">
        <v>5</v>
      </c>
      <c r="C13" s="5" t="s">
        <v>19</v>
      </c>
      <c r="D13" s="18">
        <v>5441</v>
      </c>
      <c r="E13" s="18">
        <f>'Z8_2'!C6</f>
        <v>7499</v>
      </c>
      <c r="F13" s="19">
        <v>300</v>
      </c>
      <c r="G13" s="20">
        <f t="shared" si="0"/>
        <v>5.513692335967653</v>
      </c>
      <c r="H13" s="19">
        <v>209</v>
      </c>
      <c r="I13" s="20">
        <f t="shared" si="1"/>
        <v>2.7870382717695694</v>
      </c>
      <c r="J13" s="19">
        <v>17</v>
      </c>
      <c r="K13" s="20">
        <f t="shared" si="2"/>
        <v>0.3124425657048337</v>
      </c>
      <c r="L13" s="19">
        <v>17</v>
      </c>
      <c r="M13" s="20">
        <f t="shared" si="3"/>
        <v>0.22669689291905584</v>
      </c>
      <c r="N13" s="21">
        <f t="shared" si="4"/>
        <v>317</v>
      </c>
      <c r="O13" s="20">
        <f t="shared" si="5"/>
        <v>5.826134901672487</v>
      </c>
      <c r="P13" s="21">
        <f t="shared" si="6"/>
        <v>226</v>
      </c>
      <c r="Q13" s="20">
        <f t="shared" si="7"/>
        <v>3.0137351646886255</v>
      </c>
      <c r="R13" s="3">
        <f t="shared" si="8"/>
        <v>2.7870382717695694</v>
      </c>
      <c r="S13" s="3">
        <f t="shared" si="9"/>
        <v>3.013735164688625</v>
      </c>
      <c r="T13" s="3">
        <f t="shared" si="10"/>
        <v>0.22669689291905587</v>
      </c>
      <c r="U13" s="3">
        <f t="shared" si="11"/>
        <v>5.513692335967653</v>
      </c>
      <c r="V13" s="3">
        <f t="shared" si="12"/>
        <v>0.3124425657048337</v>
      </c>
      <c r="W13" s="3">
        <f t="shared" si="13"/>
        <v>5.826134901672487</v>
      </c>
      <c r="X13" s="4"/>
      <c r="Y13" s="4"/>
      <c r="AB13" s="4"/>
    </row>
    <row r="14" spans="2:23" ht="12" customHeight="1">
      <c r="B14" s="15">
        <v>6</v>
      </c>
      <c r="C14" s="5" t="s">
        <v>20</v>
      </c>
      <c r="D14" s="18">
        <v>3351</v>
      </c>
      <c r="E14" s="18">
        <f>'Z8_2'!C7</f>
        <v>3783</v>
      </c>
      <c r="F14" s="19">
        <v>106</v>
      </c>
      <c r="G14" s="20">
        <f t="shared" si="0"/>
        <v>3.1632348552670844</v>
      </c>
      <c r="H14" s="19">
        <v>80</v>
      </c>
      <c r="I14" s="20">
        <f t="shared" si="1"/>
        <v>2.1147237642083003</v>
      </c>
      <c r="J14" s="19">
        <v>3</v>
      </c>
      <c r="K14" s="20">
        <f t="shared" si="2"/>
        <v>0.08952551477170993</v>
      </c>
      <c r="L14" s="19">
        <v>7</v>
      </c>
      <c r="M14" s="20">
        <f t="shared" si="3"/>
        <v>0.18503832936822626</v>
      </c>
      <c r="N14" s="21">
        <f t="shared" si="4"/>
        <v>109</v>
      </c>
      <c r="O14" s="20">
        <f t="shared" si="5"/>
        <v>3.2527603700387946</v>
      </c>
      <c r="P14" s="21">
        <f t="shared" si="6"/>
        <v>87</v>
      </c>
      <c r="Q14" s="20">
        <f t="shared" si="7"/>
        <v>2.299762093576527</v>
      </c>
      <c r="R14" s="3">
        <f t="shared" si="8"/>
        <v>2.1147237642083003</v>
      </c>
      <c r="S14" s="3">
        <f t="shared" si="9"/>
        <v>2.2997620935765264</v>
      </c>
      <c r="T14" s="3">
        <f t="shared" si="10"/>
        <v>0.18503832936822628</v>
      </c>
      <c r="U14" s="3">
        <f t="shared" si="11"/>
        <v>3.1632348552670844</v>
      </c>
      <c r="V14" s="3">
        <f t="shared" si="12"/>
        <v>0.08952551477170993</v>
      </c>
      <c r="W14" s="3">
        <f t="shared" si="13"/>
        <v>3.2527603700387946</v>
      </c>
    </row>
    <row r="15" spans="2:28" ht="12" customHeight="1">
      <c r="B15" s="15">
        <v>7</v>
      </c>
      <c r="C15" s="5" t="s">
        <v>21</v>
      </c>
      <c r="D15" s="18">
        <v>1680</v>
      </c>
      <c r="E15" s="18">
        <f>'Z8_2'!C8</f>
        <v>1437</v>
      </c>
      <c r="F15" s="19">
        <v>46</v>
      </c>
      <c r="G15" s="20">
        <f t="shared" si="0"/>
        <v>2.738095238095238</v>
      </c>
      <c r="H15" s="19">
        <v>77</v>
      </c>
      <c r="I15" s="20">
        <f t="shared" si="1"/>
        <v>5.358385525400139</v>
      </c>
      <c r="J15" s="19">
        <v>3</v>
      </c>
      <c r="K15" s="20">
        <f t="shared" si="2"/>
        <v>0.17857142857142858</v>
      </c>
      <c r="L15" s="19">
        <v>8</v>
      </c>
      <c r="M15" s="20">
        <f t="shared" si="3"/>
        <v>0.5567153792623522</v>
      </c>
      <c r="N15" s="21">
        <f t="shared" si="4"/>
        <v>49</v>
      </c>
      <c r="O15" s="20">
        <f t="shared" si="5"/>
        <v>2.9166666666666665</v>
      </c>
      <c r="P15" s="21">
        <f t="shared" si="6"/>
        <v>85</v>
      </c>
      <c r="Q15" s="20">
        <f t="shared" si="7"/>
        <v>5.915100904662491</v>
      </c>
      <c r="R15" s="3">
        <f t="shared" si="8"/>
        <v>5.35838552540014</v>
      </c>
      <c r="S15" s="3">
        <f t="shared" si="9"/>
        <v>5.915100904662491</v>
      </c>
      <c r="T15" s="3">
        <f t="shared" si="10"/>
        <v>0.5567153792623522</v>
      </c>
      <c r="U15" s="3">
        <f t="shared" si="11"/>
        <v>2.738095238095238</v>
      </c>
      <c r="V15" s="3">
        <f t="shared" si="12"/>
        <v>0.17857142857142858</v>
      </c>
      <c r="W15" s="3">
        <f t="shared" si="13"/>
        <v>2.9166666666666665</v>
      </c>
      <c r="X15" s="4"/>
      <c r="Y15" s="4"/>
      <c r="AB15" s="4"/>
    </row>
    <row r="16" spans="2:28" ht="12" customHeight="1">
      <c r="B16" s="15">
        <v>8</v>
      </c>
      <c r="C16" s="5" t="s">
        <v>22</v>
      </c>
      <c r="D16" s="18">
        <v>5421</v>
      </c>
      <c r="E16" s="18">
        <f>'Z8_2'!C9</f>
        <v>5097</v>
      </c>
      <c r="F16" s="19">
        <v>218</v>
      </c>
      <c r="G16" s="20">
        <f t="shared" si="0"/>
        <v>4.021398266002583</v>
      </c>
      <c r="H16" s="19">
        <v>179</v>
      </c>
      <c r="I16" s="20">
        <f t="shared" si="1"/>
        <v>3.5118697272905632</v>
      </c>
      <c r="J16" s="19">
        <v>5</v>
      </c>
      <c r="K16" s="20">
        <f t="shared" si="2"/>
        <v>0.09223390518354548</v>
      </c>
      <c r="L16" s="19">
        <v>4</v>
      </c>
      <c r="M16" s="20">
        <f t="shared" si="3"/>
        <v>0.07847753580537571</v>
      </c>
      <c r="N16" s="21">
        <f t="shared" si="4"/>
        <v>223</v>
      </c>
      <c r="O16" s="20">
        <f t="shared" si="5"/>
        <v>4.113632171186128</v>
      </c>
      <c r="P16" s="21">
        <f t="shared" si="6"/>
        <v>183</v>
      </c>
      <c r="Q16" s="20">
        <f t="shared" si="7"/>
        <v>3.5903472630959388</v>
      </c>
      <c r="R16" s="3">
        <f t="shared" si="8"/>
        <v>3.5118697272905632</v>
      </c>
      <c r="S16" s="3">
        <f t="shared" si="9"/>
        <v>3.5903472630959388</v>
      </c>
      <c r="T16" s="3">
        <f t="shared" si="10"/>
        <v>0.07847753580537571</v>
      </c>
      <c r="U16" s="3">
        <f t="shared" si="11"/>
        <v>4.021398266002582</v>
      </c>
      <c r="V16" s="3">
        <f t="shared" si="12"/>
        <v>0.09223390518354548</v>
      </c>
      <c r="W16" s="3">
        <f t="shared" si="13"/>
        <v>4.113632171186128</v>
      </c>
      <c r="X16" s="4"/>
      <c r="Y16" s="4"/>
      <c r="AB16" s="4"/>
    </row>
    <row r="17" spans="2:28" ht="12" customHeight="1">
      <c r="B17" s="15">
        <v>9</v>
      </c>
      <c r="C17" s="5" t="s">
        <v>23</v>
      </c>
      <c r="D17" s="18">
        <v>1359</v>
      </c>
      <c r="E17" s="18">
        <f>'Z8_2'!C10</f>
        <v>1550</v>
      </c>
      <c r="F17" s="19">
        <v>62</v>
      </c>
      <c r="G17" s="20">
        <f t="shared" si="0"/>
        <v>4.5621780721118474</v>
      </c>
      <c r="H17" s="19">
        <v>90</v>
      </c>
      <c r="I17" s="20">
        <f t="shared" si="1"/>
        <v>5.806451612903226</v>
      </c>
      <c r="J17" s="19">
        <v>2</v>
      </c>
      <c r="K17" s="20">
        <f t="shared" si="2"/>
        <v>0.14716703458425312</v>
      </c>
      <c r="L17" s="19">
        <v>4</v>
      </c>
      <c r="M17" s="20">
        <f t="shared" si="3"/>
        <v>0.25806451612903225</v>
      </c>
      <c r="N17" s="21">
        <f t="shared" si="4"/>
        <v>64</v>
      </c>
      <c r="O17" s="20">
        <f t="shared" si="5"/>
        <v>4.7093451066961</v>
      </c>
      <c r="P17" s="21">
        <f t="shared" si="6"/>
        <v>94</v>
      </c>
      <c r="Q17" s="20">
        <f t="shared" si="7"/>
        <v>6.064516129032258</v>
      </c>
      <c r="R17" s="3">
        <f t="shared" si="8"/>
        <v>5.806451612903226</v>
      </c>
      <c r="S17" s="3">
        <f t="shared" si="9"/>
        <v>6.064516129032258</v>
      </c>
      <c r="T17" s="3">
        <f t="shared" si="10"/>
        <v>0.25806451612903225</v>
      </c>
      <c r="U17" s="3">
        <f t="shared" si="11"/>
        <v>4.562178072111847</v>
      </c>
      <c r="V17" s="3">
        <f t="shared" si="12"/>
        <v>0.14716703458425312</v>
      </c>
      <c r="W17" s="3">
        <f t="shared" si="13"/>
        <v>4.7093451066961</v>
      </c>
      <c r="X17" s="4"/>
      <c r="Y17" s="4"/>
      <c r="AB17" s="4"/>
    </row>
    <row r="18" spans="2:28" ht="12" customHeight="1">
      <c r="B18" s="15">
        <v>10</v>
      </c>
      <c r="C18" s="5" t="s">
        <v>24</v>
      </c>
      <c r="D18" s="18">
        <v>2304</v>
      </c>
      <c r="E18" s="18">
        <f>'Z8_2'!C11</f>
        <v>2535</v>
      </c>
      <c r="F18" s="19">
        <v>192</v>
      </c>
      <c r="G18" s="20">
        <f t="shared" si="0"/>
        <v>8.333333333333332</v>
      </c>
      <c r="H18" s="19">
        <v>146</v>
      </c>
      <c r="I18" s="20">
        <f t="shared" si="1"/>
        <v>5.759368836291913</v>
      </c>
      <c r="J18" s="19">
        <v>12</v>
      </c>
      <c r="K18" s="20">
        <f t="shared" si="2"/>
        <v>0.5208333333333333</v>
      </c>
      <c r="L18" s="19">
        <v>7</v>
      </c>
      <c r="M18" s="20">
        <f t="shared" si="3"/>
        <v>0.27613412228796846</v>
      </c>
      <c r="N18" s="21">
        <f t="shared" si="4"/>
        <v>204</v>
      </c>
      <c r="O18" s="20">
        <f t="shared" si="5"/>
        <v>8.854166666666668</v>
      </c>
      <c r="P18" s="21">
        <f t="shared" si="6"/>
        <v>153</v>
      </c>
      <c r="Q18" s="20">
        <f t="shared" si="7"/>
        <v>6.035502958579881</v>
      </c>
      <c r="R18" s="3">
        <f t="shared" si="8"/>
        <v>5.759368836291913</v>
      </c>
      <c r="S18" s="3">
        <f t="shared" si="9"/>
        <v>6.035502958579881</v>
      </c>
      <c r="T18" s="3">
        <f t="shared" si="10"/>
        <v>0.27613412228796846</v>
      </c>
      <c r="U18" s="3">
        <f t="shared" si="11"/>
        <v>8.333333333333334</v>
      </c>
      <c r="V18" s="3">
        <f t="shared" si="12"/>
        <v>0.5208333333333334</v>
      </c>
      <c r="W18" s="3">
        <f t="shared" si="13"/>
        <v>8.854166666666666</v>
      </c>
      <c r="X18" s="4"/>
      <c r="Y18" s="4"/>
      <c r="AB18" s="4"/>
    </row>
    <row r="19" spans="2:28" ht="12" customHeight="1">
      <c r="B19" s="15">
        <v>11</v>
      </c>
      <c r="C19" s="5" t="s">
        <v>25</v>
      </c>
      <c r="D19" s="18">
        <v>1525</v>
      </c>
      <c r="E19" s="18">
        <f>'Z8_2'!C12</f>
        <v>1719</v>
      </c>
      <c r="F19" s="19">
        <v>113</v>
      </c>
      <c r="G19" s="20">
        <f t="shared" si="0"/>
        <v>7.40983606557377</v>
      </c>
      <c r="H19" s="19">
        <v>103</v>
      </c>
      <c r="I19" s="20">
        <f t="shared" si="1"/>
        <v>5.991855730075625</v>
      </c>
      <c r="J19" s="19">
        <v>1</v>
      </c>
      <c r="K19" s="20">
        <f t="shared" si="2"/>
        <v>0.06557377049180328</v>
      </c>
      <c r="L19" s="19">
        <v>3</v>
      </c>
      <c r="M19" s="20">
        <f t="shared" si="3"/>
        <v>0.17452006980802792</v>
      </c>
      <c r="N19" s="21">
        <f t="shared" si="4"/>
        <v>114</v>
      </c>
      <c r="O19" s="20">
        <f t="shared" si="5"/>
        <v>7.475409836065573</v>
      </c>
      <c r="P19" s="21">
        <f t="shared" si="6"/>
        <v>106</v>
      </c>
      <c r="Q19" s="20">
        <f t="shared" si="7"/>
        <v>6.166375799883653</v>
      </c>
      <c r="R19" s="3">
        <f t="shared" si="8"/>
        <v>5.991855730075625</v>
      </c>
      <c r="S19" s="3">
        <f t="shared" si="9"/>
        <v>6.166375799883653</v>
      </c>
      <c r="T19" s="3">
        <f t="shared" si="10"/>
        <v>0.17452006980802792</v>
      </c>
      <c r="U19" s="3">
        <f t="shared" si="11"/>
        <v>7.409836065573771</v>
      </c>
      <c r="V19" s="3">
        <f t="shared" si="12"/>
        <v>0.06557377049180328</v>
      </c>
      <c r="W19" s="3">
        <f t="shared" si="13"/>
        <v>7.475409836065574</v>
      </c>
      <c r="X19" s="4"/>
      <c r="Y19" s="4"/>
      <c r="AB19" s="4"/>
    </row>
    <row r="20" spans="2:28" ht="12" customHeight="1">
      <c r="B20" s="15">
        <v>12</v>
      </c>
      <c r="C20" s="5" t="s">
        <v>26</v>
      </c>
      <c r="D20" s="18">
        <v>4080</v>
      </c>
      <c r="E20" s="18">
        <f>'Z8_2'!C13</f>
        <v>4964</v>
      </c>
      <c r="F20" s="19">
        <v>212</v>
      </c>
      <c r="G20" s="20">
        <f t="shared" si="0"/>
        <v>5.196078431372549</v>
      </c>
      <c r="H20" s="19">
        <v>154</v>
      </c>
      <c r="I20" s="20">
        <f t="shared" si="1"/>
        <v>3.1023368251410153</v>
      </c>
      <c r="J20" s="19">
        <v>21</v>
      </c>
      <c r="K20" s="20">
        <f t="shared" si="2"/>
        <v>0.5147058823529411</v>
      </c>
      <c r="L20" s="19">
        <v>11</v>
      </c>
      <c r="M20" s="20">
        <f t="shared" si="3"/>
        <v>0.22159548751007255</v>
      </c>
      <c r="N20" s="21">
        <f t="shared" si="4"/>
        <v>233</v>
      </c>
      <c r="O20" s="20">
        <f t="shared" si="5"/>
        <v>5.71078431372549</v>
      </c>
      <c r="P20" s="21">
        <f t="shared" si="6"/>
        <v>165</v>
      </c>
      <c r="Q20" s="20">
        <f t="shared" si="7"/>
        <v>3.323932312651088</v>
      </c>
      <c r="R20" s="3">
        <f>SUM(H20*100/E20)</f>
        <v>3.1023368251410153</v>
      </c>
      <c r="S20" s="3">
        <f t="shared" si="9"/>
        <v>3.323932312651088</v>
      </c>
      <c r="T20" s="3">
        <f t="shared" si="10"/>
        <v>0.22159548751007252</v>
      </c>
      <c r="U20" s="3">
        <f t="shared" si="11"/>
        <v>5.196078431372549</v>
      </c>
      <c r="V20" s="3">
        <f t="shared" si="12"/>
        <v>0.5147058823529411</v>
      </c>
      <c r="W20" s="3">
        <f t="shared" si="13"/>
        <v>5.71078431372549</v>
      </c>
      <c r="X20" s="4"/>
      <c r="Y20" s="4"/>
      <c r="AB20" s="4"/>
    </row>
    <row r="21" spans="2:28" ht="12" customHeight="1">
      <c r="B21" s="15">
        <v>13</v>
      </c>
      <c r="C21" s="5" t="s">
        <v>27</v>
      </c>
      <c r="D21" s="18">
        <v>3955</v>
      </c>
      <c r="E21" s="18">
        <f>'Z8_2'!C14</f>
        <v>3841</v>
      </c>
      <c r="F21" s="19">
        <v>175</v>
      </c>
      <c r="G21" s="20">
        <f t="shared" si="0"/>
        <v>4.424778761061947</v>
      </c>
      <c r="H21" s="19">
        <v>240</v>
      </c>
      <c r="I21" s="20">
        <f t="shared" si="1"/>
        <v>6.248372819578235</v>
      </c>
      <c r="J21" s="19">
        <v>15</v>
      </c>
      <c r="K21" s="20">
        <f t="shared" si="2"/>
        <v>0.37926675094816686</v>
      </c>
      <c r="L21" s="19">
        <v>19</v>
      </c>
      <c r="M21" s="20">
        <f t="shared" si="3"/>
        <v>0.4946628482166103</v>
      </c>
      <c r="N21" s="21">
        <f t="shared" si="4"/>
        <v>190</v>
      </c>
      <c r="O21" s="20">
        <f t="shared" si="5"/>
        <v>4.804045512010114</v>
      </c>
      <c r="P21" s="21">
        <f t="shared" si="6"/>
        <v>259</v>
      </c>
      <c r="Q21" s="20">
        <f t="shared" si="7"/>
        <v>6.743035667794844</v>
      </c>
      <c r="R21" s="3">
        <f t="shared" si="8"/>
        <v>6.248372819578234</v>
      </c>
      <c r="S21" s="3">
        <f t="shared" si="9"/>
        <v>6.743035667794845</v>
      </c>
      <c r="T21" s="3">
        <f t="shared" si="10"/>
        <v>0.4946628482166103</v>
      </c>
      <c r="U21" s="3">
        <f t="shared" si="11"/>
        <v>4.424778761061947</v>
      </c>
      <c r="V21" s="3">
        <f t="shared" si="12"/>
        <v>0.37926675094816686</v>
      </c>
      <c r="W21" s="3">
        <f t="shared" si="13"/>
        <v>4.804045512010114</v>
      </c>
      <c r="X21" s="4"/>
      <c r="Y21" s="4"/>
      <c r="AB21" s="4"/>
    </row>
    <row r="22" spans="2:28" ht="12" customHeight="1">
      <c r="B22" s="15">
        <v>14</v>
      </c>
      <c r="C22" s="5" t="s">
        <v>28</v>
      </c>
      <c r="D22" s="18">
        <v>3313</v>
      </c>
      <c r="E22" s="18">
        <f>'Z8_2'!C15</f>
        <v>2546</v>
      </c>
      <c r="F22" s="19">
        <v>167</v>
      </c>
      <c r="G22" s="20">
        <f t="shared" si="0"/>
        <v>5.04074856625415</v>
      </c>
      <c r="H22" s="19">
        <v>149</v>
      </c>
      <c r="I22" s="20">
        <f t="shared" si="1"/>
        <v>5.852317360565594</v>
      </c>
      <c r="J22" s="19">
        <v>8</v>
      </c>
      <c r="K22" s="20">
        <f t="shared" si="2"/>
        <v>0.24147298520977964</v>
      </c>
      <c r="L22" s="19">
        <v>12</v>
      </c>
      <c r="M22" s="20">
        <f t="shared" si="3"/>
        <v>0.4713275726630008</v>
      </c>
      <c r="N22" s="21">
        <f t="shared" si="4"/>
        <v>175</v>
      </c>
      <c r="O22" s="20">
        <f t="shared" si="5"/>
        <v>5.28222155146393</v>
      </c>
      <c r="P22" s="21">
        <f t="shared" si="6"/>
        <v>161</v>
      </c>
      <c r="Q22" s="20">
        <f t="shared" si="7"/>
        <v>6.323644933228594</v>
      </c>
      <c r="R22" s="3">
        <f t="shared" si="8"/>
        <v>5.852317360565593</v>
      </c>
      <c r="S22" s="3">
        <f t="shared" si="9"/>
        <v>6.323644933228594</v>
      </c>
      <c r="T22" s="3">
        <f t="shared" si="10"/>
        <v>0.4713275726630008</v>
      </c>
      <c r="U22" s="3">
        <f t="shared" si="11"/>
        <v>5.04074856625415</v>
      </c>
      <c r="V22" s="3">
        <f t="shared" si="12"/>
        <v>0.24147298520977967</v>
      </c>
      <c r="W22" s="3">
        <f t="shared" si="13"/>
        <v>5.28222155146393</v>
      </c>
      <c r="X22" s="4"/>
      <c r="Y22" s="4"/>
      <c r="AB22" s="4"/>
    </row>
    <row r="23" spans="2:28" ht="12" customHeight="1">
      <c r="B23" s="15">
        <v>15</v>
      </c>
      <c r="C23" s="5" t="s">
        <v>29</v>
      </c>
      <c r="D23" s="18">
        <v>3440</v>
      </c>
      <c r="E23" s="18">
        <f>'Z8_2'!C16</f>
        <v>4119</v>
      </c>
      <c r="F23" s="19">
        <v>286</v>
      </c>
      <c r="G23" s="20">
        <f t="shared" si="0"/>
        <v>8.313953488372093</v>
      </c>
      <c r="H23" s="19">
        <v>284</v>
      </c>
      <c r="I23" s="20">
        <f t="shared" si="1"/>
        <v>6.89487739742656</v>
      </c>
      <c r="J23" s="19">
        <v>23</v>
      </c>
      <c r="K23" s="20">
        <f t="shared" si="2"/>
        <v>0.6686046511627907</v>
      </c>
      <c r="L23" s="19">
        <v>25</v>
      </c>
      <c r="M23" s="20">
        <f t="shared" si="3"/>
        <v>0.6069434328720563</v>
      </c>
      <c r="N23" s="21">
        <f t="shared" si="4"/>
        <v>309</v>
      </c>
      <c r="O23" s="20">
        <f t="shared" si="5"/>
        <v>8.982558139534884</v>
      </c>
      <c r="P23" s="21">
        <f t="shared" si="6"/>
        <v>309</v>
      </c>
      <c r="Q23" s="20">
        <f t="shared" si="7"/>
        <v>7.501820830298617</v>
      </c>
      <c r="R23" s="3">
        <f t="shared" si="8"/>
        <v>6.89487739742656</v>
      </c>
      <c r="S23" s="3">
        <f t="shared" si="9"/>
        <v>7.501820830298616</v>
      </c>
      <c r="T23" s="3">
        <f t="shared" si="10"/>
        <v>0.6069434328720563</v>
      </c>
      <c r="U23" s="3">
        <f t="shared" si="11"/>
        <v>8.313953488372093</v>
      </c>
      <c r="V23" s="3">
        <f t="shared" si="12"/>
        <v>0.6686046511627907</v>
      </c>
      <c r="W23" s="3">
        <f t="shared" si="13"/>
        <v>8.982558139534884</v>
      </c>
      <c r="X23" s="4"/>
      <c r="Y23" s="4"/>
      <c r="AB23" s="4"/>
    </row>
    <row r="24" spans="2:28" ht="12" customHeight="1">
      <c r="B24" s="15">
        <v>16</v>
      </c>
      <c r="C24" s="5" t="s">
        <v>30</v>
      </c>
      <c r="D24" s="18">
        <v>3395</v>
      </c>
      <c r="E24" s="18">
        <f>'Z8_2'!C17</f>
        <v>3287</v>
      </c>
      <c r="F24" s="19">
        <v>144</v>
      </c>
      <c r="G24" s="20">
        <f t="shared" si="0"/>
        <v>4.241531664212077</v>
      </c>
      <c r="H24" s="19">
        <v>127</v>
      </c>
      <c r="I24" s="20">
        <f t="shared" si="1"/>
        <v>3.863705506540919</v>
      </c>
      <c r="J24" s="19">
        <v>2</v>
      </c>
      <c r="K24" s="20">
        <f t="shared" si="2"/>
        <v>0.05891016200294551</v>
      </c>
      <c r="L24" s="19">
        <v>3</v>
      </c>
      <c r="M24" s="20">
        <f t="shared" si="3"/>
        <v>0.09126863401277761</v>
      </c>
      <c r="N24" s="21">
        <f t="shared" si="4"/>
        <v>146</v>
      </c>
      <c r="O24" s="20">
        <f t="shared" si="5"/>
        <v>4.300441826215022</v>
      </c>
      <c r="P24" s="21">
        <f t="shared" si="6"/>
        <v>130</v>
      </c>
      <c r="Q24" s="20">
        <f t="shared" si="7"/>
        <v>3.9549741405536967</v>
      </c>
      <c r="R24" s="3">
        <f t="shared" si="8"/>
        <v>3.863705506540919</v>
      </c>
      <c r="S24" s="3">
        <f t="shared" si="9"/>
        <v>3.9549741405536962</v>
      </c>
      <c r="T24" s="3">
        <f t="shared" si="10"/>
        <v>0.09126863401277761</v>
      </c>
      <c r="U24" s="3">
        <f t="shared" si="11"/>
        <v>4.241531664212077</v>
      </c>
      <c r="V24" s="3">
        <f t="shared" si="12"/>
        <v>0.05891016200294551</v>
      </c>
      <c r="W24" s="3">
        <f t="shared" si="13"/>
        <v>4.300441826215022</v>
      </c>
      <c r="X24" s="4"/>
      <c r="Y24" s="4"/>
      <c r="AB24" s="4"/>
    </row>
    <row r="25" spans="2:28" ht="12" customHeight="1">
      <c r="B25" s="15">
        <v>17</v>
      </c>
      <c r="C25" s="5" t="s">
        <v>31</v>
      </c>
      <c r="D25" s="18">
        <v>1913</v>
      </c>
      <c r="E25" s="18">
        <f>'Z8_2'!C18</f>
        <v>1947</v>
      </c>
      <c r="F25" s="19">
        <v>114</v>
      </c>
      <c r="G25" s="20">
        <f t="shared" si="0"/>
        <v>5.9592263460533195</v>
      </c>
      <c r="H25" s="19">
        <v>120</v>
      </c>
      <c r="I25" s="20">
        <f t="shared" si="1"/>
        <v>6.163328197226503</v>
      </c>
      <c r="J25" s="19">
        <v>1</v>
      </c>
      <c r="K25" s="20">
        <f t="shared" si="2"/>
        <v>0.052273915316257184</v>
      </c>
      <c r="L25" s="19">
        <v>4</v>
      </c>
      <c r="M25" s="20">
        <f t="shared" si="3"/>
        <v>0.2054442732408834</v>
      </c>
      <c r="N25" s="21">
        <f t="shared" si="4"/>
        <v>115</v>
      </c>
      <c r="O25" s="20">
        <f t="shared" si="5"/>
        <v>6.0115002613695765</v>
      </c>
      <c r="P25" s="21">
        <f t="shared" si="6"/>
        <v>124</v>
      </c>
      <c r="Q25" s="20">
        <f t="shared" si="7"/>
        <v>6.368772470467386</v>
      </c>
      <c r="R25" s="3">
        <f t="shared" si="8"/>
        <v>6.163328197226503</v>
      </c>
      <c r="S25" s="3">
        <f t="shared" si="9"/>
        <v>6.368772470467386</v>
      </c>
      <c r="T25" s="3">
        <f t="shared" si="10"/>
        <v>0.2054442732408834</v>
      </c>
      <c r="U25" s="3">
        <f t="shared" si="11"/>
        <v>5.9592263460533195</v>
      </c>
      <c r="V25" s="3">
        <f t="shared" si="12"/>
        <v>0.052273915316257184</v>
      </c>
      <c r="W25" s="3">
        <f t="shared" si="13"/>
        <v>6.0115002613695765</v>
      </c>
      <c r="X25" s="4"/>
      <c r="Y25" s="4"/>
      <c r="AB25" s="4"/>
    </row>
    <row r="26" spans="2:28" ht="12" customHeight="1">
      <c r="B26" s="15">
        <v>18</v>
      </c>
      <c r="C26" s="5" t="s">
        <v>32</v>
      </c>
      <c r="D26" s="18">
        <v>3875</v>
      </c>
      <c r="E26" s="18">
        <f>'Z8_2'!C19</f>
        <v>3826</v>
      </c>
      <c r="F26" s="19">
        <v>126</v>
      </c>
      <c r="G26" s="20">
        <f t="shared" si="0"/>
        <v>3.2516129032258063</v>
      </c>
      <c r="H26" s="19">
        <v>105</v>
      </c>
      <c r="I26" s="20">
        <f t="shared" si="1"/>
        <v>2.7443805541035022</v>
      </c>
      <c r="J26" s="19">
        <v>2</v>
      </c>
      <c r="K26" s="20">
        <f t="shared" si="2"/>
        <v>0.05161290322580645</v>
      </c>
      <c r="L26" s="19">
        <v>2</v>
      </c>
      <c r="M26" s="20">
        <f t="shared" si="3"/>
        <v>0.052273915316257184</v>
      </c>
      <c r="N26" s="21">
        <f t="shared" si="4"/>
        <v>128</v>
      </c>
      <c r="O26" s="20">
        <f t="shared" si="5"/>
        <v>3.303225806451613</v>
      </c>
      <c r="P26" s="21">
        <f t="shared" si="6"/>
        <v>107</v>
      </c>
      <c r="Q26" s="20">
        <f t="shared" si="7"/>
        <v>2.7966544694197593</v>
      </c>
      <c r="R26" s="3">
        <f t="shared" si="8"/>
        <v>2.7443805541035022</v>
      </c>
      <c r="S26" s="3">
        <f t="shared" si="9"/>
        <v>2.7966544694197597</v>
      </c>
      <c r="T26" s="3">
        <f t="shared" si="10"/>
        <v>0.052273915316257184</v>
      </c>
      <c r="U26" s="3">
        <f t="shared" si="11"/>
        <v>3.2516129032258063</v>
      </c>
      <c r="V26" s="3">
        <f t="shared" si="12"/>
        <v>0.05161290322580645</v>
      </c>
      <c r="W26" s="3">
        <f t="shared" si="13"/>
        <v>3.303225806451613</v>
      </c>
      <c r="X26" s="4"/>
      <c r="Y26" s="4"/>
      <c r="AB26" s="4"/>
    </row>
    <row r="27" spans="2:28" ht="12" customHeight="1">
      <c r="B27" s="15">
        <v>19</v>
      </c>
      <c r="C27" s="5" t="s">
        <v>33</v>
      </c>
      <c r="D27" s="18">
        <v>2292</v>
      </c>
      <c r="E27" s="18">
        <f>'Z8_2'!C20</f>
        <v>1303</v>
      </c>
      <c r="F27" s="19">
        <v>50</v>
      </c>
      <c r="G27" s="20">
        <f t="shared" si="0"/>
        <v>2.181500872600349</v>
      </c>
      <c r="H27" s="19">
        <v>89</v>
      </c>
      <c r="I27" s="20">
        <f t="shared" si="1"/>
        <v>6.830391404451267</v>
      </c>
      <c r="J27" s="19">
        <v>2</v>
      </c>
      <c r="K27" s="20">
        <f t="shared" si="2"/>
        <v>0.08726003490401396</v>
      </c>
      <c r="L27" s="19">
        <v>1</v>
      </c>
      <c r="M27" s="20">
        <f t="shared" si="3"/>
        <v>0.07674597083653108</v>
      </c>
      <c r="N27" s="21">
        <f t="shared" si="4"/>
        <v>52</v>
      </c>
      <c r="O27" s="20">
        <f t="shared" si="5"/>
        <v>2.2687609075043627</v>
      </c>
      <c r="P27" s="21">
        <f t="shared" si="6"/>
        <v>90</v>
      </c>
      <c r="Q27" s="20">
        <f t="shared" si="7"/>
        <v>6.907137375287798</v>
      </c>
      <c r="R27" s="3">
        <f t="shared" si="8"/>
        <v>6.830391404451266</v>
      </c>
      <c r="S27" s="3">
        <f t="shared" si="9"/>
        <v>6.907137375287798</v>
      </c>
      <c r="T27" s="3">
        <f t="shared" si="10"/>
        <v>0.07674597083653108</v>
      </c>
      <c r="U27" s="3">
        <f t="shared" si="11"/>
        <v>2.181500872600349</v>
      </c>
      <c r="V27" s="3">
        <f t="shared" si="12"/>
        <v>0.08726003490401396</v>
      </c>
      <c r="W27" s="3">
        <f t="shared" si="13"/>
        <v>2.268760907504363</v>
      </c>
      <c r="X27" s="4"/>
      <c r="Y27" s="4"/>
      <c r="AB27" s="4"/>
    </row>
    <row r="28" spans="2:28" ht="12" customHeight="1">
      <c r="B28" s="15">
        <v>20</v>
      </c>
      <c r="C28" s="5" t="s">
        <v>34</v>
      </c>
      <c r="D28" s="18">
        <v>6413</v>
      </c>
      <c r="E28" s="18">
        <f>'Z8_2'!C21</f>
        <v>4215</v>
      </c>
      <c r="F28" s="19">
        <v>423</v>
      </c>
      <c r="G28" s="20">
        <f t="shared" si="0"/>
        <v>6.595976921877436</v>
      </c>
      <c r="H28" s="19">
        <v>310</v>
      </c>
      <c r="I28" s="20">
        <f t="shared" si="1"/>
        <v>7.354685646500593</v>
      </c>
      <c r="J28" s="19">
        <v>12</v>
      </c>
      <c r="K28" s="20">
        <f t="shared" si="2"/>
        <v>0.18711991267737407</v>
      </c>
      <c r="L28" s="19">
        <v>17</v>
      </c>
      <c r="M28" s="20">
        <f t="shared" si="3"/>
        <v>0.4033214709371293</v>
      </c>
      <c r="N28" s="21">
        <f t="shared" si="4"/>
        <v>435</v>
      </c>
      <c r="O28" s="20">
        <f t="shared" si="5"/>
        <v>6.783096834554811</v>
      </c>
      <c r="P28" s="21">
        <f t="shared" si="6"/>
        <v>327</v>
      </c>
      <c r="Q28" s="20">
        <f t="shared" si="7"/>
        <v>7.758007117437722</v>
      </c>
      <c r="R28" s="3">
        <f t="shared" si="8"/>
        <v>7.354685646500593</v>
      </c>
      <c r="S28" s="3">
        <f t="shared" si="9"/>
        <v>7.758007117437723</v>
      </c>
      <c r="T28" s="3">
        <f t="shared" si="10"/>
        <v>0.4033214709371293</v>
      </c>
      <c r="U28" s="3">
        <f t="shared" si="11"/>
        <v>6.595976921877437</v>
      </c>
      <c r="V28" s="3">
        <f t="shared" si="12"/>
        <v>0.18711991267737407</v>
      </c>
      <c r="W28" s="3">
        <f t="shared" si="13"/>
        <v>6.783096834554811</v>
      </c>
      <c r="X28" s="4"/>
      <c r="Y28" s="4"/>
      <c r="AB28" s="4"/>
    </row>
    <row r="29" spans="2:28" ht="12" customHeight="1">
      <c r="B29" s="15">
        <v>21</v>
      </c>
      <c r="C29" s="5" t="s">
        <v>35</v>
      </c>
      <c r="D29" s="18">
        <v>1997</v>
      </c>
      <c r="E29" s="18">
        <f>'Z8_2'!C22</f>
        <v>2134</v>
      </c>
      <c r="F29" s="19">
        <v>200</v>
      </c>
      <c r="G29" s="20">
        <f t="shared" si="0"/>
        <v>10.015022533800702</v>
      </c>
      <c r="H29" s="19">
        <v>172</v>
      </c>
      <c r="I29" s="20">
        <f t="shared" si="1"/>
        <v>8.059981255857544</v>
      </c>
      <c r="J29" s="19">
        <v>10</v>
      </c>
      <c r="K29" s="20">
        <f t="shared" si="2"/>
        <v>0.5007511266900351</v>
      </c>
      <c r="L29" s="19">
        <v>15</v>
      </c>
      <c r="M29" s="20">
        <f t="shared" si="3"/>
        <v>0.7029053420805998</v>
      </c>
      <c r="N29" s="21">
        <f t="shared" si="4"/>
        <v>210</v>
      </c>
      <c r="O29" s="20">
        <f t="shared" si="5"/>
        <v>10.515773660490737</v>
      </c>
      <c r="P29" s="21">
        <f t="shared" si="6"/>
        <v>187</v>
      </c>
      <c r="Q29" s="20">
        <f t="shared" si="7"/>
        <v>8.762886597938143</v>
      </c>
      <c r="R29" s="3">
        <f t="shared" si="8"/>
        <v>8.059981255857544</v>
      </c>
      <c r="S29" s="3">
        <f t="shared" si="9"/>
        <v>8.762886597938145</v>
      </c>
      <c r="T29" s="3">
        <f t="shared" si="10"/>
        <v>0.7029053420805998</v>
      </c>
      <c r="U29" s="3">
        <f t="shared" si="11"/>
        <v>10.015022533800702</v>
      </c>
      <c r="V29" s="3">
        <f t="shared" si="12"/>
        <v>0.5007511266900351</v>
      </c>
      <c r="W29" s="3">
        <f t="shared" si="13"/>
        <v>10.515773660490735</v>
      </c>
      <c r="X29" s="4"/>
      <c r="Y29" s="4"/>
      <c r="AB29" s="4"/>
    </row>
    <row r="30" spans="2:28" ht="12" customHeight="1">
      <c r="B30" s="15">
        <v>22</v>
      </c>
      <c r="C30" s="5" t="s">
        <v>36</v>
      </c>
      <c r="D30" s="18">
        <v>3266</v>
      </c>
      <c r="E30" s="18">
        <f>'Z8_2'!C23</f>
        <v>2446</v>
      </c>
      <c r="F30" s="19">
        <v>173</v>
      </c>
      <c r="G30" s="20">
        <f t="shared" si="0"/>
        <v>5.2969993876301285</v>
      </c>
      <c r="H30" s="19">
        <v>131</v>
      </c>
      <c r="I30" s="20">
        <f t="shared" si="1"/>
        <v>5.3556827473426</v>
      </c>
      <c r="J30" s="19">
        <v>8</v>
      </c>
      <c r="K30" s="20">
        <f t="shared" si="2"/>
        <v>0.2449479485609308</v>
      </c>
      <c r="L30" s="19">
        <v>9</v>
      </c>
      <c r="M30" s="20">
        <f t="shared" si="3"/>
        <v>0.3679476696647588</v>
      </c>
      <c r="N30" s="21">
        <f t="shared" si="4"/>
        <v>181</v>
      </c>
      <c r="O30" s="20">
        <f t="shared" si="5"/>
        <v>5.541947336191059</v>
      </c>
      <c r="P30" s="21">
        <f t="shared" si="6"/>
        <v>140</v>
      </c>
      <c r="Q30" s="20">
        <f t="shared" si="7"/>
        <v>5.723630417007359</v>
      </c>
      <c r="R30" s="3">
        <f t="shared" si="8"/>
        <v>5.3556827473426</v>
      </c>
      <c r="S30" s="3">
        <f t="shared" si="9"/>
        <v>5.723630417007359</v>
      </c>
      <c r="T30" s="3">
        <f t="shared" si="10"/>
        <v>0.3679476696647588</v>
      </c>
      <c r="U30" s="3">
        <f t="shared" si="11"/>
        <v>5.2969993876301285</v>
      </c>
      <c r="V30" s="3">
        <f t="shared" si="12"/>
        <v>0.2449479485609308</v>
      </c>
      <c r="W30" s="3">
        <f t="shared" si="13"/>
        <v>5.541947336191059</v>
      </c>
      <c r="X30" s="4"/>
      <c r="Y30" s="4"/>
      <c r="AB30" s="4"/>
    </row>
    <row r="31" spans="2:28" ht="12" customHeight="1">
      <c r="B31" s="15">
        <v>23</v>
      </c>
      <c r="C31" s="5" t="s">
        <v>37</v>
      </c>
      <c r="D31" s="18">
        <v>1588</v>
      </c>
      <c r="E31" s="18">
        <f>'Z8_2'!C24</f>
        <v>1855</v>
      </c>
      <c r="F31" s="19">
        <v>114</v>
      </c>
      <c r="G31" s="20">
        <f t="shared" si="0"/>
        <v>7.178841309823677</v>
      </c>
      <c r="H31" s="19">
        <v>97</v>
      </c>
      <c r="I31" s="20">
        <f t="shared" si="1"/>
        <v>5.22911051212938</v>
      </c>
      <c r="J31" s="19">
        <v>7</v>
      </c>
      <c r="K31" s="20">
        <f t="shared" si="2"/>
        <v>0.4408060453400504</v>
      </c>
      <c r="L31" s="19">
        <v>1</v>
      </c>
      <c r="M31" s="20">
        <f t="shared" si="3"/>
        <v>0.05390835579514825</v>
      </c>
      <c r="N31" s="21">
        <f t="shared" si="4"/>
        <v>121</v>
      </c>
      <c r="O31" s="20">
        <f t="shared" si="5"/>
        <v>7.619647355163728</v>
      </c>
      <c r="P31" s="21">
        <f t="shared" si="6"/>
        <v>98</v>
      </c>
      <c r="Q31" s="20">
        <f t="shared" si="7"/>
        <v>5.283018867924529</v>
      </c>
      <c r="R31" s="3">
        <f t="shared" si="8"/>
        <v>5.22911051212938</v>
      </c>
      <c r="S31" s="3">
        <f t="shared" si="9"/>
        <v>5.283018867924528</v>
      </c>
      <c r="T31" s="3">
        <f t="shared" si="10"/>
        <v>0.05390835579514825</v>
      </c>
      <c r="U31" s="3">
        <f t="shared" si="11"/>
        <v>7.178841309823677</v>
      </c>
      <c r="V31" s="3">
        <f t="shared" si="12"/>
        <v>0.44080604534005036</v>
      </c>
      <c r="W31" s="3">
        <f t="shared" si="13"/>
        <v>7.619647355163728</v>
      </c>
      <c r="X31" s="4"/>
      <c r="Y31" s="4"/>
      <c r="AB31" s="4"/>
    </row>
    <row r="32" spans="2:28" ht="12" customHeight="1">
      <c r="B32" s="15">
        <v>24</v>
      </c>
      <c r="C32" s="5" t="s">
        <v>38</v>
      </c>
      <c r="D32" s="18">
        <v>1695</v>
      </c>
      <c r="E32" s="18">
        <f>'Z8_2'!C25</f>
        <v>1231</v>
      </c>
      <c r="F32" s="19">
        <v>78</v>
      </c>
      <c r="G32" s="20">
        <f t="shared" si="0"/>
        <v>4.601769911504425</v>
      </c>
      <c r="H32" s="19">
        <v>81</v>
      </c>
      <c r="I32" s="20">
        <f t="shared" si="1"/>
        <v>6.580016246953696</v>
      </c>
      <c r="J32" s="19">
        <v>6</v>
      </c>
      <c r="K32" s="20">
        <f t="shared" si="2"/>
        <v>0.35398230088495575</v>
      </c>
      <c r="L32" s="19">
        <v>3</v>
      </c>
      <c r="M32" s="20">
        <f t="shared" si="3"/>
        <v>0.2437043054427295</v>
      </c>
      <c r="N32" s="21">
        <f t="shared" si="4"/>
        <v>84</v>
      </c>
      <c r="O32" s="20">
        <f t="shared" si="5"/>
        <v>4.95575221238938</v>
      </c>
      <c r="P32" s="21">
        <f t="shared" si="6"/>
        <v>84</v>
      </c>
      <c r="Q32" s="20">
        <f t="shared" si="7"/>
        <v>6.823720552396425</v>
      </c>
      <c r="R32" s="3">
        <f t="shared" si="8"/>
        <v>6.580016246953696</v>
      </c>
      <c r="S32" s="3">
        <f t="shared" si="9"/>
        <v>6.823720552396425</v>
      </c>
      <c r="T32" s="3">
        <f t="shared" si="10"/>
        <v>0.2437043054427295</v>
      </c>
      <c r="U32" s="3">
        <f t="shared" si="11"/>
        <v>4.601769911504425</v>
      </c>
      <c r="V32" s="3">
        <f t="shared" si="12"/>
        <v>0.35398230088495575</v>
      </c>
      <c r="W32" s="3">
        <f t="shared" si="13"/>
        <v>4.95575221238938</v>
      </c>
      <c r="X32" s="4"/>
      <c r="Y32" s="4"/>
      <c r="AB32" s="4"/>
    </row>
    <row r="33" spans="2:28" ht="12" customHeight="1">
      <c r="B33" s="15">
        <v>25</v>
      </c>
      <c r="C33" s="5" t="s">
        <v>39</v>
      </c>
      <c r="D33" s="18">
        <v>1416</v>
      </c>
      <c r="E33" s="18">
        <f>'Z8_2'!C26</f>
        <v>1828</v>
      </c>
      <c r="F33" s="19">
        <v>188</v>
      </c>
      <c r="G33" s="20">
        <f t="shared" si="0"/>
        <v>13.27683615819209</v>
      </c>
      <c r="H33" s="19">
        <v>90</v>
      </c>
      <c r="I33" s="20">
        <f t="shared" si="1"/>
        <v>4.923413566739606</v>
      </c>
      <c r="J33" s="19">
        <v>4</v>
      </c>
      <c r="K33" s="20">
        <f t="shared" si="2"/>
        <v>0.2824858757062147</v>
      </c>
      <c r="L33" s="19">
        <v>2</v>
      </c>
      <c r="M33" s="20">
        <f t="shared" si="3"/>
        <v>0.10940919037199125</v>
      </c>
      <c r="N33" s="21">
        <f t="shared" si="4"/>
        <v>192</v>
      </c>
      <c r="O33" s="20">
        <f t="shared" si="5"/>
        <v>13.559322033898304</v>
      </c>
      <c r="P33" s="21">
        <f t="shared" si="6"/>
        <v>92</v>
      </c>
      <c r="Q33" s="20">
        <f t="shared" si="7"/>
        <v>5.032822757111598</v>
      </c>
      <c r="R33" s="3">
        <f t="shared" si="8"/>
        <v>4.923413566739606</v>
      </c>
      <c r="S33" s="3">
        <f t="shared" si="9"/>
        <v>5.032822757111598</v>
      </c>
      <c r="T33" s="3">
        <f t="shared" si="10"/>
        <v>0.10940919037199125</v>
      </c>
      <c r="U33" s="3">
        <f t="shared" si="11"/>
        <v>13.27683615819209</v>
      </c>
      <c r="V33" s="3">
        <f t="shared" si="12"/>
        <v>0.2824858757062147</v>
      </c>
      <c r="W33" s="3">
        <f t="shared" si="13"/>
        <v>13.559322033898304</v>
      </c>
      <c r="X33" s="4"/>
      <c r="Y33" s="4"/>
      <c r="AB33" s="4"/>
    </row>
    <row r="34" spans="2:23" ht="12" customHeight="1">
      <c r="B34" s="15">
        <v>26</v>
      </c>
      <c r="C34" s="5" t="s">
        <v>40</v>
      </c>
      <c r="D34" s="18">
        <v>6629</v>
      </c>
      <c r="E34" s="18">
        <f>'Z8_2'!C27</f>
        <v>7234</v>
      </c>
      <c r="F34" s="19">
        <v>755</v>
      </c>
      <c r="G34" s="20">
        <f t="shared" si="0"/>
        <v>11.389349826519837</v>
      </c>
      <c r="H34" s="19">
        <v>770</v>
      </c>
      <c r="I34" s="20">
        <f t="shared" si="1"/>
        <v>10.644180259883882</v>
      </c>
      <c r="J34" s="19">
        <v>27</v>
      </c>
      <c r="K34" s="20">
        <f t="shared" si="2"/>
        <v>0.4073012520742193</v>
      </c>
      <c r="L34" s="19">
        <v>27</v>
      </c>
      <c r="M34" s="20">
        <f t="shared" si="3"/>
        <v>0.373237489632292</v>
      </c>
      <c r="N34" s="21">
        <f t="shared" si="4"/>
        <v>782</v>
      </c>
      <c r="O34" s="20">
        <f t="shared" si="5"/>
        <v>11.796651078594056</v>
      </c>
      <c r="P34" s="21">
        <f t="shared" si="6"/>
        <v>797</v>
      </c>
      <c r="Q34" s="20">
        <f t="shared" si="7"/>
        <v>11.017417749516174</v>
      </c>
      <c r="R34" s="3">
        <f t="shared" si="8"/>
        <v>10.644180259883882</v>
      </c>
      <c r="S34" s="3">
        <f t="shared" si="9"/>
        <v>11.017417749516174</v>
      </c>
      <c r="T34" s="3">
        <f t="shared" si="10"/>
        <v>0.373237489632292</v>
      </c>
      <c r="U34" s="3">
        <f t="shared" si="11"/>
        <v>11.389349826519837</v>
      </c>
      <c r="V34" s="3">
        <f t="shared" si="12"/>
        <v>0.40730125207421936</v>
      </c>
      <c r="W34" s="3">
        <f t="shared" si="13"/>
        <v>11.796651078594056</v>
      </c>
    </row>
    <row r="35" spans="2:28" ht="12" customHeight="1">
      <c r="B35" s="15">
        <v>27</v>
      </c>
      <c r="C35" s="5" t="s">
        <v>41</v>
      </c>
      <c r="D35" s="18">
        <v>1246</v>
      </c>
      <c r="E35" s="18">
        <f>'Z8_2'!C28</f>
        <v>1279</v>
      </c>
      <c r="F35" s="19">
        <v>108</v>
      </c>
      <c r="G35" s="20">
        <f t="shared" si="0"/>
        <v>8.667736757624397</v>
      </c>
      <c r="H35" s="19">
        <v>137</v>
      </c>
      <c r="I35" s="20">
        <f t="shared" si="1"/>
        <v>10.711493354182956</v>
      </c>
      <c r="J35" s="19">
        <v>10</v>
      </c>
      <c r="K35" s="20">
        <f t="shared" si="2"/>
        <v>0.8025682182985553</v>
      </c>
      <c r="L35" s="19">
        <v>8</v>
      </c>
      <c r="M35" s="20">
        <f t="shared" si="3"/>
        <v>0.6254886630179828</v>
      </c>
      <c r="N35" s="21">
        <f t="shared" si="4"/>
        <v>118</v>
      </c>
      <c r="O35" s="20">
        <f t="shared" si="5"/>
        <v>9.470304975922954</v>
      </c>
      <c r="P35" s="21">
        <f t="shared" si="6"/>
        <v>145</v>
      </c>
      <c r="Q35" s="20">
        <f t="shared" si="7"/>
        <v>11.336982017200938</v>
      </c>
      <c r="R35" s="3">
        <f t="shared" si="8"/>
        <v>10.711493354182956</v>
      </c>
      <c r="S35" s="3">
        <f t="shared" si="9"/>
        <v>11.336982017200938</v>
      </c>
      <c r="T35" s="3">
        <f t="shared" si="10"/>
        <v>0.6254886630179828</v>
      </c>
      <c r="U35" s="3">
        <f t="shared" si="11"/>
        <v>8.667736757624398</v>
      </c>
      <c r="V35" s="3">
        <f t="shared" si="12"/>
        <v>0.8025682182985554</v>
      </c>
      <c r="W35" s="3">
        <f t="shared" si="13"/>
        <v>9.470304975922954</v>
      </c>
      <c r="X35" s="4"/>
      <c r="Y35" s="4"/>
      <c r="AB35" s="4"/>
    </row>
    <row r="36" spans="2:23" ht="12" customHeight="1">
      <c r="B36" s="16"/>
      <c r="C36" s="17" t="s">
        <v>42</v>
      </c>
      <c r="D36" s="22">
        <v>88666</v>
      </c>
      <c r="E36" s="22">
        <f>SUM(E9:E35)</f>
        <v>87260</v>
      </c>
      <c r="F36" s="22">
        <f>SUM(F9:F35)</f>
        <v>5148</v>
      </c>
      <c r="G36" s="23">
        <f t="shared" si="0"/>
        <v>5.806058692170618</v>
      </c>
      <c r="H36" s="22">
        <f>SUM(H9:H35)</f>
        <v>4894</v>
      </c>
      <c r="I36" s="23">
        <f t="shared" si="1"/>
        <v>5.608526243410497</v>
      </c>
      <c r="J36" s="22">
        <f>SUM(J9:J35)</f>
        <v>237</v>
      </c>
      <c r="K36" s="23">
        <f t="shared" si="2"/>
        <v>0.26729524282137457</v>
      </c>
      <c r="L36" s="22">
        <f>SUM(L9:L35)</f>
        <v>288</v>
      </c>
      <c r="M36" s="23">
        <f>L36/E36*100</f>
        <v>0.3300481320192528</v>
      </c>
      <c r="N36" s="24">
        <f t="shared" si="4"/>
        <v>5385</v>
      </c>
      <c r="O36" s="23">
        <f t="shared" si="5"/>
        <v>6.073353934991992</v>
      </c>
      <c r="P36" s="24">
        <f t="shared" si="6"/>
        <v>5182</v>
      </c>
      <c r="Q36" s="23">
        <f t="shared" si="7"/>
        <v>5.93857437542975</v>
      </c>
      <c r="R36" s="3">
        <f t="shared" si="8"/>
        <v>5.608526243410497</v>
      </c>
      <c r="S36" s="3">
        <f t="shared" si="9"/>
        <v>5.93857437542975</v>
      </c>
      <c r="T36" s="3">
        <f t="shared" si="10"/>
        <v>0.3300481320192528</v>
      </c>
      <c r="U36" s="3">
        <f t="shared" si="11"/>
        <v>5.806058692170618</v>
      </c>
      <c r="V36" s="3">
        <f t="shared" si="12"/>
        <v>0.2672952428213746</v>
      </c>
      <c r="W36" s="3">
        <f t="shared" si="13"/>
        <v>6.073353934991992</v>
      </c>
    </row>
    <row r="37" ht="12.75">
      <c r="D37" s="4"/>
    </row>
    <row r="38" ht="12.75">
      <c r="C38" s="1" t="s">
        <v>43</v>
      </c>
    </row>
  </sheetData>
  <sheetProtection/>
  <mergeCells count="17">
    <mergeCell ref="A2:Q2"/>
    <mergeCell ref="A3:Q3"/>
    <mergeCell ref="A4:Q4"/>
    <mergeCell ref="B5:B7"/>
    <mergeCell ref="C5:C7"/>
    <mergeCell ref="D5:E5"/>
    <mergeCell ref="F5:I5"/>
    <mergeCell ref="J5:M5"/>
    <mergeCell ref="N5:Q5"/>
    <mergeCell ref="D6:D7"/>
    <mergeCell ref="L6:M6"/>
    <mergeCell ref="N6:O6"/>
    <mergeCell ref="P6:Q6"/>
    <mergeCell ref="E6:E7"/>
    <mergeCell ref="F6:G6"/>
    <mergeCell ref="H6:I6"/>
    <mergeCell ref="J6:K6"/>
  </mergeCells>
  <printOptions/>
  <pageMargins left="0.15748031496062992" right="0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 s="6" t="s">
        <v>44</v>
      </c>
      <c r="B1" s="6" t="s">
        <v>45</v>
      </c>
      <c r="C1" s="6" t="s">
        <v>46</v>
      </c>
      <c r="D1" s="6"/>
    </row>
    <row r="2" spans="1:3" ht="12.75">
      <c r="A2" s="6"/>
      <c r="B2" s="6" t="s">
        <v>47</v>
      </c>
      <c r="C2" s="6">
        <v>5062</v>
      </c>
    </row>
    <row r="3" spans="1:3" ht="12.75">
      <c r="A3" s="6"/>
      <c r="B3" s="6" t="s">
        <v>48</v>
      </c>
      <c r="C3" s="6">
        <v>2330</v>
      </c>
    </row>
    <row r="4" spans="1:3" ht="12.75">
      <c r="A4" s="6"/>
      <c r="B4" s="6" t="s">
        <v>49</v>
      </c>
      <c r="C4" s="6">
        <v>1258</v>
      </c>
    </row>
    <row r="5" spans="1:3" ht="12.75">
      <c r="A5" s="6"/>
      <c r="B5" s="6" t="s">
        <v>50</v>
      </c>
      <c r="C5" s="6">
        <v>6935</v>
      </c>
    </row>
    <row r="6" spans="1:3" ht="12.75">
      <c r="A6" s="6"/>
      <c r="B6" s="6" t="s">
        <v>51</v>
      </c>
      <c r="C6" s="6">
        <v>7499</v>
      </c>
    </row>
    <row r="7" spans="1:3" ht="12.75">
      <c r="A7" s="6"/>
      <c r="B7" s="6" t="s">
        <v>52</v>
      </c>
      <c r="C7" s="6">
        <v>3783</v>
      </c>
    </row>
    <row r="8" spans="1:3" ht="12.75">
      <c r="A8" s="6"/>
      <c r="B8" s="6" t="s">
        <v>53</v>
      </c>
      <c r="C8" s="6">
        <v>1437</v>
      </c>
    </row>
    <row r="9" spans="1:3" ht="12.75">
      <c r="A9" s="6"/>
      <c r="B9" s="6" t="s">
        <v>54</v>
      </c>
      <c r="C9" s="6">
        <v>5097</v>
      </c>
    </row>
    <row r="10" spans="1:3" ht="12.75">
      <c r="A10" s="6"/>
      <c r="B10" s="6" t="s">
        <v>55</v>
      </c>
      <c r="C10" s="6">
        <v>1550</v>
      </c>
    </row>
    <row r="11" spans="1:3" ht="12.75">
      <c r="A11" s="6"/>
      <c r="B11" s="6" t="s">
        <v>56</v>
      </c>
      <c r="C11" s="6">
        <v>2535</v>
      </c>
    </row>
    <row r="12" spans="1:3" ht="12.75">
      <c r="A12" s="6"/>
      <c r="B12" s="6" t="s">
        <v>57</v>
      </c>
      <c r="C12" s="6">
        <v>1719</v>
      </c>
    </row>
    <row r="13" spans="1:3" ht="12.75">
      <c r="A13" s="6"/>
      <c r="B13" s="6" t="s">
        <v>58</v>
      </c>
      <c r="C13" s="6">
        <v>4964</v>
      </c>
    </row>
    <row r="14" spans="1:3" ht="12.75">
      <c r="A14" s="6"/>
      <c r="B14" s="6" t="s">
        <v>59</v>
      </c>
      <c r="C14" s="6">
        <v>3841</v>
      </c>
    </row>
    <row r="15" spans="1:3" ht="12.75">
      <c r="A15" s="6"/>
      <c r="B15" s="6" t="s">
        <v>60</v>
      </c>
      <c r="C15" s="6">
        <v>2546</v>
      </c>
    </row>
    <row r="16" spans="1:3" ht="12.75">
      <c r="A16" s="6"/>
      <c r="B16" s="6" t="s">
        <v>61</v>
      </c>
      <c r="C16" s="6">
        <v>4119</v>
      </c>
    </row>
    <row r="17" spans="1:3" ht="12.75">
      <c r="A17" s="6"/>
      <c r="B17" s="6" t="s">
        <v>62</v>
      </c>
      <c r="C17" s="6">
        <v>3287</v>
      </c>
    </row>
    <row r="18" spans="1:3" ht="12.75">
      <c r="A18" s="6"/>
      <c r="B18" s="6" t="s">
        <v>63</v>
      </c>
      <c r="C18" s="6">
        <v>1947</v>
      </c>
    </row>
    <row r="19" spans="1:3" ht="12.75">
      <c r="A19" s="6"/>
      <c r="B19" s="6" t="s">
        <v>64</v>
      </c>
      <c r="C19" s="6">
        <v>3826</v>
      </c>
    </row>
    <row r="20" spans="1:3" ht="12.75">
      <c r="A20" s="6"/>
      <c r="B20" s="6" t="s">
        <v>65</v>
      </c>
      <c r="C20" s="6">
        <v>1303</v>
      </c>
    </row>
    <row r="21" spans="1:3" ht="12.75">
      <c r="A21" s="6"/>
      <c r="B21" s="6" t="s">
        <v>66</v>
      </c>
      <c r="C21" s="6">
        <v>4215</v>
      </c>
    </row>
    <row r="22" spans="1:3" ht="12.75">
      <c r="A22" s="6"/>
      <c r="B22" s="6" t="s">
        <v>67</v>
      </c>
      <c r="C22" s="6">
        <v>2134</v>
      </c>
    </row>
    <row r="23" spans="1:3" ht="12.75">
      <c r="A23" s="6"/>
      <c r="B23" s="6" t="s">
        <v>68</v>
      </c>
      <c r="C23" s="6">
        <v>2446</v>
      </c>
    </row>
    <row r="24" spans="1:3" ht="12.75">
      <c r="A24" s="6"/>
      <c r="B24" s="6" t="s">
        <v>69</v>
      </c>
      <c r="C24" s="6">
        <v>1855</v>
      </c>
    </row>
    <row r="25" spans="1:3" ht="12.75">
      <c r="A25" s="6"/>
      <c r="B25" s="6" t="s">
        <v>70</v>
      </c>
      <c r="C25" s="6">
        <v>1231</v>
      </c>
    </row>
    <row r="26" spans="1:3" ht="12.75">
      <c r="A26" s="6"/>
      <c r="B26" s="6" t="s">
        <v>71</v>
      </c>
      <c r="C26" s="6">
        <v>1828</v>
      </c>
    </row>
    <row r="27" spans="1:3" ht="12.75">
      <c r="A27" s="6"/>
      <c r="B27" s="6" t="s">
        <v>72</v>
      </c>
      <c r="C27" s="6">
        <v>7234</v>
      </c>
    </row>
    <row r="28" spans="1:3" ht="12.75">
      <c r="A28" s="6"/>
      <c r="B28" s="6" t="s">
        <v>73</v>
      </c>
      <c r="C28" s="6">
        <v>1279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lipovyi</cp:lastModifiedBy>
  <cp:lastPrinted>2013-02-13T10:01:30Z</cp:lastPrinted>
  <dcterms:created xsi:type="dcterms:W3CDTF">2011-07-25T07:04:57Z</dcterms:created>
  <dcterms:modified xsi:type="dcterms:W3CDTF">2013-09-19T10:10:49Z</dcterms:modified>
  <cp:category/>
  <cp:version/>
  <cp:contentType/>
  <cp:contentStatus/>
</cp:coreProperties>
</file>